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E:\1工作文件\临白\分包\招标\白临询价\第一批-修改\管道\"/>
    </mc:Choice>
  </mc:AlternateContent>
  <xr:revisionPtr revIDLastSave="0" documentId="13_ncr:1_{2E6708B4-71D3-4875-AC76-0C37F4DC51A2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土建划分" sheetId="3" r:id="rId1"/>
    <sheet name="采购部分" sheetId="4" r:id="rId2"/>
  </sheets>
  <calcPr calcId="181029"/>
</workbook>
</file>

<file path=xl/calcChain.xml><?xml version="1.0" encoding="utf-8"?>
<calcChain xmlns="http://schemas.openxmlformats.org/spreadsheetml/2006/main">
  <c r="G45" i="3" l="1"/>
  <c r="G44" i="3"/>
  <c r="G19" i="3"/>
  <c r="G35" i="3"/>
  <c r="F43" i="3"/>
  <c r="F42" i="3"/>
  <c r="F39" i="3"/>
  <c r="F44" i="3" s="1"/>
  <c r="E34" i="3"/>
  <c r="F34" i="3" s="1"/>
  <c r="F33" i="3"/>
  <c r="E32" i="3"/>
  <c r="F32" i="3" s="1"/>
  <c r="E31" i="3"/>
  <c r="F31" i="3" s="1"/>
  <c r="E30" i="3"/>
  <c r="F30" i="3" s="1"/>
  <c r="E29" i="3"/>
  <c r="F29" i="3" s="1"/>
  <c r="E27" i="3"/>
  <c r="F27" i="3" s="1"/>
  <c r="E26" i="3"/>
  <c r="F26" i="3" s="1"/>
  <c r="F18" i="3"/>
  <c r="F16" i="3"/>
  <c r="F15" i="3"/>
  <c r="F14" i="3"/>
  <c r="F13" i="3"/>
  <c r="F11" i="3"/>
  <c r="F10" i="3"/>
  <c r="F19" i="3" l="1"/>
  <c r="F35" i="3"/>
  <c r="F45" i="3" l="1"/>
  <c r="C5" i="4"/>
  <c r="C3" i="4"/>
  <c r="C6" i="4"/>
  <c r="C4" i="4"/>
  <c r="C2" i="4" l="1"/>
</calcChain>
</file>

<file path=xl/sharedStrings.xml><?xml version="1.0" encoding="utf-8"?>
<sst xmlns="http://schemas.openxmlformats.org/spreadsheetml/2006/main" count="117" uniqueCount="68">
  <si>
    <t xml:space="preserve">预埋管线K80+999.12～K106+140标段                                        </t>
  </si>
  <si>
    <t>子目号</t>
  </si>
  <si>
    <t>子目名称</t>
  </si>
  <si>
    <t>单位</t>
  </si>
  <si>
    <t>数量</t>
  </si>
  <si>
    <t>通信和电力管道与预埋（预留）基础</t>
  </si>
  <si>
    <t>人（手）孔</t>
  </si>
  <si>
    <t>-a</t>
  </si>
  <si>
    <t>个</t>
  </si>
  <si>
    <t>m3</t>
  </si>
  <si>
    <t>塑料管</t>
  </si>
  <si>
    <t>米</t>
  </si>
  <si>
    <t>-a-4</t>
  </si>
  <si>
    <t>-d</t>
  </si>
  <si>
    <t>-e</t>
  </si>
  <si>
    <t>中粗砂</t>
  </si>
  <si>
    <t>-f</t>
  </si>
  <si>
    <t>挖土方量</t>
  </si>
  <si>
    <t>-f-1</t>
  </si>
  <si>
    <t>通信、供电管道挖土方量</t>
  </si>
  <si>
    <t>φ90白色聚乙烯管（外径90mm，壁厚5.4mm)</t>
    <phoneticPr fontId="5" type="noConversion"/>
  </si>
  <si>
    <t>φ114镀锌钢管（外径114mm，壁厚4.0mm)</t>
    <phoneticPr fontId="5" type="noConversion"/>
  </si>
  <si>
    <t>φ140镀锌钢管（外径140mm，壁厚4.5mm)</t>
    <phoneticPr fontId="5" type="noConversion"/>
  </si>
  <si>
    <t>管箱（含螺栓、搭板）含盖板</t>
    <phoneticPr fontId="5" type="noConversion"/>
  </si>
  <si>
    <t>φ50镀锌钢管（外径50mm，壁厚4.0mm)</t>
    <phoneticPr fontId="5" type="noConversion"/>
  </si>
  <si>
    <t>名称</t>
    <phoneticPr fontId="5" type="noConversion"/>
  </si>
  <si>
    <t>数量</t>
    <phoneticPr fontId="5" type="noConversion"/>
  </si>
  <si>
    <t>通信管φ112*6内含2根φ40子管</t>
  </si>
  <si>
    <t>-a-5</t>
  </si>
  <si>
    <t>通信管φ112*6内含4根φ40子管</t>
  </si>
  <si>
    <t>-c</t>
  </si>
  <si>
    <t>硅芯管</t>
  </si>
  <si>
    <t>-c-1</t>
  </si>
  <si>
    <t>1根φ40/33硅芯管</t>
  </si>
  <si>
    <t>-c-2</t>
  </si>
  <si>
    <t>2根φ40/33硅芯管</t>
  </si>
  <si>
    <t>-c-3</t>
  </si>
  <si>
    <t>4根φ40/33硅芯管</t>
  </si>
  <si>
    <t>km</t>
  </si>
  <si>
    <t>投    标    报    价    表</t>
    <phoneticPr fontId="5" type="noConversion"/>
  </si>
  <si>
    <t>致：吉林省科维交通工程有限公司</t>
  </si>
  <si>
    <r>
      <t>我司自愿参加贵公司招标的</t>
    </r>
    <r>
      <rPr>
        <u/>
        <sz val="8"/>
        <color theme="1"/>
        <rFont val="华文楷体"/>
        <family val="3"/>
        <charset val="134"/>
      </rPr>
      <t xml:space="preserve"> 吉林省白山至临江高速公路BLJD01 </t>
    </r>
    <r>
      <rPr>
        <sz val="8"/>
        <color theme="1"/>
        <rFont val="华文楷体"/>
        <family val="3"/>
        <charset val="134"/>
      </rPr>
      <t>项目的第</t>
    </r>
    <r>
      <rPr>
        <u/>
        <sz val="8"/>
        <color theme="1"/>
        <rFont val="华文楷体"/>
        <family val="3"/>
        <charset val="134"/>
      </rPr>
      <t xml:space="preserve"> 2025-005-BLJD-FB02 </t>
    </r>
    <r>
      <rPr>
        <sz val="8"/>
        <color theme="1"/>
        <rFont val="华文楷体"/>
        <family val="3"/>
        <charset val="134"/>
      </rPr>
      <t>包招标报价。我司报价详情如下：</t>
    </r>
    <phoneticPr fontId="5" type="noConversion"/>
  </si>
  <si>
    <t>日期：2025年6月25日</t>
    <phoneticPr fontId="5" type="noConversion"/>
  </si>
  <si>
    <t>施工单价</t>
    <phoneticPr fontId="10" type="noConversion"/>
  </si>
  <si>
    <t>小计</t>
    <phoneticPr fontId="10" type="noConversion"/>
  </si>
  <si>
    <t>607-3</t>
    <phoneticPr fontId="10" type="noConversion"/>
  </si>
  <si>
    <t>埋管线K106+140～K125+724.059标段</t>
  </si>
  <si>
    <r>
      <rPr>
        <b/>
        <sz val="12"/>
        <color indexed="8"/>
        <rFont val="仿宋"/>
        <family val="3"/>
        <charset val="134"/>
      </rPr>
      <t>清单</t>
    </r>
    <r>
      <rPr>
        <sz val="12"/>
        <color indexed="8"/>
        <rFont val="仿宋"/>
        <family val="3"/>
        <charset val="134"/>
      </rPr>
      <t xml:space="preserve">      </t>
    </r>
    <r>
      <rPr>
        <b/>
        <sz val="12"/>
        <color indexed="8"/>
        <rFont val="仿宋"/>
        <family val="3"/>
        <charset val="134"/>
      </rPr>
      <t>第600章</t>
    </r>
    <r>
      <rPr>
        <sz val="12"/>
        <color indexed="8"/>
        <rFont val="仿宋"/>
        <family val="3"/>
        <charset val="134"/>
      </rPr>
      <t xml:space="preserve">      </t>
    </r>
    <r>
      <rPr>
        <b/>
        <sz val="12"/>
        <color indexed="8"/>
        <rFont val="仿宋"/>
        <family val="3"/>
        <charset val="134"/>
      </rPr>
      <t>安全设施及预埋管线</t>
    </r>
  </si>
  <si>
    <t>单价</t>
  </si>
  <si>
    <t>通信系统</t>
    <phoneticPr fontId="10" type="noConversion"/>
  </si>
  <si>
    <r>
      <t>8</t>
    </r>
    <r>
      <rPr>
        <sz val="11"/>
        <color indexed="8"/>
        <rFont val="宋体"/>
        <family val="3"/>
        <charset val="134"/>
      </rPr>
      <t>02-</t>
    </r>
    <r>
      <rPr>
        <sz val="11"/>
        <color indexed="8"/>
        <rFont val="宋体"/>
        <family val="3"/>
        <charset val="134"/>
      </rPr>
      <t>1</t>
    </r>
    <phoneticPr fontId="10" type="noConversion"/>
  </si>
  <si>
    <t>光传输系统</t>
  </si>
  <si>
    <t>一体化单元（ODF）</t>
  </si>
  <si>
    <t>48芯熔配一体化单元</t>
  </si>
  <si>
    <t>个</t>
    <phoneticPr fontId="10" type="noConversion"/>
  </si>
  <si>
    <r>
      <t>8</t>
    </r>
    <r>
      <rPr>
        <sz val="11"/>
        <color indexed="8"/>
        <rFont val="宋体"/>
        <family val="3"/>
        <charset val="134"/>
      </rPr>
      <t>02-7</t>
    </r>
    <phoneticPr fontId="10" type="noConversion"/>
  </si>
  <si>
    <t>线缆工程</t>
    <phoneticPr fontId="10" type="noConversion"/>
  </si>
  <si>
    <t>光缆</t>
    <phoneticPr fontId="10" type="noConversion"/>
  </si>
  <si>
    <t>96芯单模光缆</t>
    <phoneticPr fontId="10" type="noConversion"/>
  </si>
  <si>
    <t>光缆接头盒</t>
    <phoneticPr fontId="10" type="noConversion"/>
  </si>
  <si>
    <t>合计</t>
    <phoneticPr fontId="10" type="noConversion"/>
  </si>
  <si>
    <t>报价方（盖章）：</t>
  </si>
  <si>
    <t>地址：</t>
  </si>
  <si>
    <t xml:space="preserve">联系人： </t>
  </si>
  <si>
    <t>电  话：</t>
  </si>
  <si>
    <t>邮  箱：</t>
  </si>
  <si>
    <t>备注</t>
    <phoneticPr fontId="10" type="noConversion"/>
  </si>
  <si>
    <t>据实计量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</si>
</sst>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5" x14ac:knownFonts="1">
    <font>
      <sz val="11"/>
      <color theme="1"/>
      <name val="宋体"/>
      <charset val="134"/>
      <scheme val="minor"/>
    </font>
    <font>
      <b/>
      <sz val="12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b/>
      <sz val="12"/>
      <color theme="1"/>
      <name val="仿宋"/>
      <family val="3"/>
      <charset val="134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22"/>
      <color theme="1"/>
      <name val="华文楷体"/>
      <family val="3"/>
      <charset val="134"/>
    </font>
    <font>
      <sz val="8"/>
      <color theme="1"/>
      <name val="华文楷体"/>
      <family val="3"/>
      <charset val="134"/>
    </font>
    <font>
      <u/>
      <sz val="8"/>
      <color theme="1"/>
      <name val="华文楷体"/>
      <family val="3"/>
      <charset val="134"/>
    </font>
    <font>
      <sz val="9"/>
      <name val="宋体"/>
      <family val="3"/>
      <charset val="134"/>
    </font>
    <font>
      <b/>
      <sz val="12"/>
      <color indexed="8"/>
      <name val="仿宋"/>
      <family val="3"/>
      <charset val="134"/>
    </font>
    <font>
      <sz val="12"/>
      <color indexed="8"/>
      <name val="仿宋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华文楷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/>
    <xf numFmtId="176" fontId="2" fillId="0" borderId="1" xfId="0" applyNumberFormat="1" applyFont="1" applyBorder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0" fontId="6" fillId="2" borderId="1" xfId="0" applyFont="1" applyFill="1" applyBorder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>
      <alignment vertical="center"/>
    </xf>
    <xf numFmtId="176" fontId="4" fillId="3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176" fontId="0" fillId="0" borderId="1" xfId="0" applyNumberFormat="1" applyBorder="1">
      <alignment vertical="center"/>
    </xf>
    <xf numFmtId="0" fontId="14" fillId="0" borderId="0" xfId="0" applyFont="1" applyAlignment="1">
      <alignment horizontal="left" vertical="center"/>
    </xf>
    <xf numFmtId="0" fontId="14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G50"/>
  <sheetViews>
    <sheetView showZeros="0" tabSelected="1" zoomScale="115" zoomScaleNormal="115" workbookViewId="0">
      <pane xSplit="1" ySplit="7" topLeftCell="B8" activePane="bottomRight" state="frozen"/>
      <selection pane="topRight"/>
      <selection pane="bottomLeft"/>
      <selection pane="bottomRight" activeCell="I41" sqref="I41"/>
    </sheetView>
  </sheetViews>
  <sheetFormatPr defaultColWidth="9" defaultRowHeight="13.5" x14ac:dyDescent="0.15"/>
  <cols>
    <col min="1" max="1" width="8.875" customWidth="1"/>
    <col min="2" max="2" width="35" customWidth="1"/>
    <col min="3" max="3" width="6.375" customWidth="1"/>
    <col min="4" max="4" width="8.375" customWidth="1"/>
    <col min="5" max="5" width="10.125" customWidth="1"/>
    <col min="6" max="6" width="10.875" style="7" customWidth="1"/>
  </cols>
  <sheetData>
    <row r="1" spans="1:7" ht="14.25" x14ac:dyDescent="0.15">
      <c r="A1" s="23" t="s">
        <v>42</v>
      </c>
      <c r="B1" s="23"/>
      <c r="C1" s="23"/>
      <c r="D1" s="23"/>
      <c r="E1" s="23"/>
      <c r="F1" s="23"/>
    </row>
    <row r="2" spans="1:7" ht="33.75" customHeight="1" x14ac:dyDescent="0.15">
      <c r="A2" s="24" t="s">
        <v>39</v>
      </c>
      <c r="B2" s="24"/>
      <c r="C2" s="24"/>
      <c r="D2" s="24"/>
      <c r="E2" s="24"/>
      <c r="F2" s="24"/>
    </row>
    <row r="3" spans="1:7" ht="14.25" customHeight="1" x14ac:dyDescent="0.15">
      <c r="A3" s="25" t="s">
        <v>40</v>
      </c>
      <c r="B3" s="25"/>
      <c r="C3" s="25"/>
      <c r="D3" s="25"/>
      <c r="E3" s="25"/>
      <c r="F3" s="25"/>
    </row>
    <row r="4" spans="1:7" ht="14.25" customHeight="1" x14ac:dyDescent="0.15">
      <c r="A4" s="28" t="s">
        <v>41</v>
      </c>
      <c r="B4" s="29"/>
      <c r="C4" s="29"/>
      <c r="D4" s="29"/>
      <c r="E4" s="29"/>
      <c r="F4" s="29"/>
      <c r="G4" s="30"/>
    </row>
    <row r="5" spans="1:7" ht="14.25" customHeight="1" x14ac:dyDescent="0.15">
      <c r="A5" s="26" t="s">
        <v>0</v>
      </c>
      <c r="B5" s="26"/>
      <c r="C5" s="27"/>
      <c r="D5" s="27"/>
      <c r="E5" s="27"/>
      <c r="F5" s="27"/>
      <c r="G5" s="4"/>
    </row>
    <row r="6" spans="1:7" ht="14.25" x14ac:dyDescent="0.15">
      <c r="A6" s="8" t="s">
        <v>1</v>
      </c>
      <c r="B6" s="2" t="s">
        <v>2</v>
      </c>
      <c r="C6" s="2" t="s">
        <v>3</v>
      </c>
      <c r="D6" s="2" t="s">
        <v>4</v>
      </c>
      <c r="E6" s="2" t="s">
        <v>43</v>
      </c>
      <c r="F6" s="9" t="s">
        <v>44</v>
      </c>
      <c r="G6" s="9" t="s">
        <v>66</v>
      </c>
    </row>
    <row r="7" spans="1:7" ht="14.25" x14ac:dyDescent="0.15">
      <c r="A7" s="10">
        <v>607</v>
      </c>
      <c r="B7" s="1" t="s">
        <v>5</v>
      </c>
      <c r="C7" s="1"/>
      <c r="D7" s="1"/>
      <c r="E7" s="1"/>
      <c r="F7" s="6"/>
      <c r="G7" s="9"/>
    </row>
    <row r="8" spans="1:7" ht="14.25" x14ac:dyDescent="0.15">
      <c r="A8" s="10" t="s">
        <v>45</v>
      </c>
      <c r="B8" s="1" t="s">
        <v>6</v>
      </c>
      <c r="C8" s="1"/>
      <c r="D8" s="1"/>
      <c r="E8" s="1"/>
      <c r="F8" s="6"/>
      <c r="G8" s="4"/>
    </row>
    <row r="9" spans="1:7" ht="14.25" x14ac:dyDescent="0.15">
      <c r="A9" s="10" t="s">
        <v>7</v>
      </c>
      <c r="B9" s="1" t="s">
        <v>10</v>
      </c>
      <c r="C9" s="1"/>
      <c r="D9" s="1"/>
      <c r="E9" s="1"/>
      <c r="F9" s="6"/>
      <c r="G9" s="4"/>
    </row>
    <row r="10" spans="1:7" ht="14.25" x14ac:dyDescent="0.15">
      <c r="A10" s="10" t="s">
        <v>12</v>
      </c>
      <c r="B10" s="1" t="s">
        <v>27</v>
      </c>
      <c r="C10" s="1" t="s">
        <v>11</v>
      </c>
      <c r="D10" s="1">
        <v>30752</v>
      </c>
      <c r="E10" s="1"/>
      <c r="F10" s="6">
        <f>D10*E10</f>
        <v>0</v>
      </c>
      <c r="G10" s="4"/>
    </row>
    <row r="11" spans="1:7" ht="14.25" x14ac:dyDescent="0.15">
      <c r="A11" s="10" t="s">
        <v>28</v>
      </c>
      <c r="B11" s="1" t="s">
        <v>29</v>
      </c>
      <c r="C11" s="1" t="s">
        <v>11</v>
      </c>
      <c r="D11" s="1">
        <v>14481</v>
      </c>
      <c r="E11" s="1"/>
      <c r="F11" s="6">
        <f t="shared" ref="F11:F18" si="0">D11*E11</f>
        <v>0</v>
      </c>
      <c r="G11" s="4"/>
    </row>
    <row r="12" spans="1:7" ht="14.25" x14ac:dyDescent="0.15">
      <c r="A12" s="10" t="s">
        <v>30</v>
      </c>
      <c r="B12" s="1" t="s">
        <v>31</v>
      </c>
      <c r="C12" s="1"/>
      <c r="D12" s="1"/>
      <c r="E12" s="1"/>
      <c r="F12" s="6"/>
      <c r="G12" s="4"/>
    </row>
    <row r="13" spans="1:7" ht="14.25" x14ac:dyDescent="0.15">
      <c r="A13" s="10" t="s">
        <v>32</v>
      </c>
      <c r="B13" s="1" t="s">
        <v>33</v>
      </c>
      <c r="C13" s="1" t="s">
        <v>11</v>
      </c>
      <c r="D13" s="1">
        <v>30752</v>
      </c>
      <c r="E13" s="1"/>
      <c r="F13" s="6">
        <f t="shared" si="0"/>
        <v>0</v>
      </c>
      <c r="G13" s="4"/>
    </row>
    <row r="14" spans="1:7" ht="14.25" x14ac:dyDescent="0.15">
      <c r="A14" s="10" t="s">
        <v>34</v>
      </c>
      <c r="B14" s="1" t="s">
        <v>35</v>
      </c>
      <c r="C14" s="1" t="s">
        <v>11</v>
      </c>
      <c r="D14" s="1">
        <v>13281</v>
      </c>
      <c r="E14" s="1"/>
      <c r="F14" s="6">
        <f t="shared" si="0"/>
        <v>0</v>
      </c>
      <c r="G14" s="4"/>
    </row>
    <row r="15" spans="1:7" ht="14.25" x14ac:dyDescent="0.15">
      <c r="A15" s="10" t="s">
        <v>36</v>
      </c>
      <c r="B15" s="1" t="s">
        <v>37</v>
      </c>
      <c r="C15" s="1" t="s">
        <v>11</v>
      </c>
      <c r="D15" s="1">
        <v>1200</v>
      </c>
      <c r="E15" s="1"/>
      <c r="F15" s="6">
        <f t="shared" si="0"/>
        <v>0</v>
      </c>
      <c r="G15" s="4"/>
    </row>
    <row r="16" spans="1:7" ht="14.25" x14ac:dyDescent="0.15">
      <c r="A16" s="10" t="s">
        <v>14</v>
      </c>
      <c r="B16" s="1" t="s">
        <v>15</v>
      </c>
      <c r="C16" s="1" t="s">
        <v>9</v>
      </c>
      <c r="D16" s="1">
        <v>500</v>
      </c>
      <c r="E16" s="1"/>
      <c r="F16" s="6">
        <f t="shared" si="0"/>
        <v>0</v>
      </c>
      <c r="G16" s="1" t="s">
        <v>67</v>
      </c>
    </row>
    <row r="17" spans="1:7" ht="14.25" x14ac:dyDescent="0.15">
      <c r="A17" s="10" t="s">
        <v>16</v>
      </c>
      <c r="B17" s="1" t="s">
        <v>17</v>
      </c>
      <c r="C17" s="1"/>
      <c r="D17" s="1"/>
      <c r="E17" s="1"/>
      <c r="F17" s="6"/>
      <c r="G17" s="4"/>
    </row>
    <row r="18" spans="1:7" ht="14.25" x14ac:dyDescent="0.15">
      <c r="A18" s="10" t="s">
        <v>18</v>
      </c>
      <c r="B18" s="1" t="s">
        <v>19</v>
      </c>
      <c r="C18" s="1" t="s">
        <v>9</v>
      </c>
      <c r="D18" s="1">
        <v>500</v>
      </c>
      <c r="E18" s="1"/>
      <c r="F18" s="6">
        <f t="shared" si="0"/>
        <v>0</v>
      </c>
      <c r="G18" s="1" t="s">
        <v>67</v>
      </c>
    </row>
    <row r="19" spans="1:7" ht="26.1" customHeight="1" x14ac:dyDescent="0.15">
      <c r="A19" s="11"/>
      <c r="B19" s="34" t="s">
        <v>44</v>
      </c>
      <c r="C19" s="12"/>
      <c r="D19" s="12"/>
      <c r="E19" s="12"/>
      <c r="F19" s="13">
        <f>SUM(F7:F18)</f>
        <v>0</v>
      </c>
      <c r="G19" s="13">
        <f>SUM(G7:G18)</f>
        <v>0</v>
      </c>
    </row>
    <row r="20" spans="1:7" ht="14.25" x14ac:dyDescent="0.15">
      <c r="A20" s="19" t="s">
        <v>46</v>
      </c>
      <c r="B20" s="20"/>
      <c r="C20" s="20"/>
      <c r="D20" s="20"/>
      <c r="E20" s="20"/>
      <c r="F20" s="20"/>
      <c r="G20" s="4"/>
    </row>
    <row r="21" spans="1:7" ht="14.25" x14ac:dyDescent="0.15">
      <c r="A21" s="21" t="s">
        <v>47</v>
      </c>
      <c r="B21" s="22"/>
      <c r="C21" s="22"/>
      <c r="D21" s="22"/>
      <c r="E21" s="22"/>
      <c r="F21" s="22"/>
      <c r="G21" s="4"/>
    </row>
    <row r="22" spans="1:7" ht="14.25" x14ac:dyDescent="0.15">
      <c r="A22" s="8" t="s">
        <v>1</v>
      </c>
      <c r="B22" s="2" t="s">
        <v>2</v>
      </c>
      <c r="C22" s="2" t="s">
        <v>3</v>
      </c>
      <c r="D22" s="2" t="s">
        <v>4</v>
      </c>
      <c r="E22" s="2" t="s">
        <v>48</v>
      </c>
      <c r="F22" s="9" t="s">
        <v>44</v>
      </c>
      <c r="G22" s="9" t="s">
        <v>66</v>
      </c>
    </row>
    <row r="23" spans="1:7" ht="14.25" x14ac:dyDescent="0.15">
      <c r="A23" s="10">
        <v>607</v>
      </c>
      <c r="B23" s="1" t="s">
        <v>5</v>
      </c>
      <c r="C23" s="1"/>
      <c r="D23" s="1"/>
      <c r="E23" s="1"/>
      <c r="F23" s="6"/>
      <c r="G23" s="4"/>
    </row>
    <row r="24" spans="1:7" ht="14.25" x14ac:dyDescent="0.15">
      <c r="A24" s="10" t="s">
        <v>45</v>
      </c>
      <c r="B24" s="1" t="s">
        <v>6</v>
      </c>
      <c r="C24" s="1"/>
      <c r="D24" s="1"/>
      <c r="E24" s="1"/>
      <c r="F24" s="6"/>
      <c r="G24" s="4"/>
    </row>
    <row r="25" spans="1:7" ht="14.25" x14ac:dyDescent="0.15">
      <c r="A25" s="10" t="s">
        <v>7</v>
      </c>
      <c r="B25" s="1" t="s">
        <v>10</v>
      </c>
      <c r="C25" s="1"/>
      <c r="D25" s="1"/>
      <c r="E25" s="1"/>
      <c r="F25" s="6"/>
      <c r="G25" s="31"/>
    </row>
    <row r="26" spans="1:7" ht="14.25" x14ac:dyDescent="0.15">
      <c r="A26" s="10" t="s">
        <v>12</v>
      </c>
      <c r="B26" s="1" t="s">
        <v>27</v>
      </c>
      <c r="C26" s="1" t="s">
        <v>11</v>
      </c>
      <c r="D26" s="1">
        <v>29213</v>
      </c>
      <c r="E26" s="1">
        <f t="shared" ref="E26:E32" si="1">E10</f>
        <v>0</v>
      </c>
      <c r="F26" s="6">
        <f t="shared" ref="F26:F34" si="2">E26*D26</f>
        <v>0</v>
      </c>
      <c r="G26" s="4"/>
    </row>
    <row r="27" spans="1:7" ht="14.25" x14ac:dyDescent="0.15">
      <c r="A27" s="10" t="s">
        <v>28</v>
      </c>
      <c r="B27" s="1" t="s">
        <v>29</v>
      </c>
      <c r="C27" s="1" t="s">
        <v>11</v>
      </c>
      <c r="D27" s="1">
        <v>5035</v>
      </c>
      <c r="E27" s="1">
        <f t="shared" si="1"/>
        <v>0</v>
      </c>
      <c r="F27" s="6">
        <f>D27*E27</f>
        <v>0</v>
      </c>
      <c r="G27" s="4"/>
    </row>
    <row r="28" spans="1:7" ht="14.25" x14ac:dyDescent="0.15">
      <c r="A28" s="10" t="s">
        <v>30</v>
      </c>
      <c r="B28" s="1" t="s">
        <v>31</v>
      </c>
      <c r="C28" s="1"/>
      <c r="D28" s="1"/>
      <c r="E28" s="1"/>
      <c r="F28" s="6"/>
      <c r="G28" s="4"/>
    </row>
    <row r="29" spans="1:7" ht="14.25" x14ac:dyDescent="0.15">
      <c r="A29" s="10" t="s">
        <v>32</v>
      </c>
      <c r="B29" s="1" t="s">
        <v>33</v>
      </c>
      <c r="C29" s="1" t="s">
        <v>11</v>
      </c>
      <c r="D29" s="1">
        <v>29213</v>
      </c>
      <c r="E29" s="1">
        <f t="shared" si="1"/>
        <v>0</v>
      </c>
      <c r="F29" s="6">
        <f t="shared" si="2"/>
        <v>0</v>
      </c>
      <c r="G29" s="4"/>
    </row>
    <row r="30" spans="1:7" ht="14.25" x14ac:dyDescent="0.15">
      <c r="A30" s="10" t="s">
        <v>34</v>
      </c>
      <c r="B30" s="1" t="s">
        <v>35</v>
      </c>
      <c r="C30" s="1" t="s">
        <v>11</v>
      </c>
      <c r="D30" s="1">
        <v>5035</v>
      </c>
      <c r="E30" s="1">
        <f t="shared" si="1"/>
        <v>0</v>
      </c>
      <c r="F30" s="6">
        <f t="shared" si="2"/>
        <v>0</v>
      </c>
      <c r="G30" s="4"/>
    </row>
    <row r="31" spans="1:7" ht="14.25" x14ac:dyDescent="0.15">
      <c r="A31" s="10" t="s">
        <v>36</v>
      </c>
      <c r="B31" s="1" t="s">
        <v>37</v>
      </c>
      <c r="C31" s="1" t="s">
        <v>11</v>
      </c>
      <c r="D31" s="1"/>
      <c r="E31" s="1">
        <f t="shared" si="1"/>
        <v>0</v>
      </c>
      <c r="F31" s="6">
        <f t="shared" si="2"/>
        <v>0</v>
      </c>
      <c r="G31" s="4"/>
    </row>
    <row r="32" spans="1:7" ht="14.25" x14ac:dyDescent="0.15">
      <c r="A32" s="10" t="s">
        <v>14</v>
      </c>
      <c r="B32" s="1" t="s">
        <v>15</v>
      </c>
      <c r="C32" s="1" t="s">
        <v>9</v>
      </c>
      <c r="D32" s="1">
        <v>500</v>
      </c>
      <c r="E32" s="1">
        <f t="shared" si="1"/>
        <v>0</v>
      </c>
      <c r="F32" s="6">
        <f t="shared" si="2"/>
        <v>0</v>
      </c>
      <c r="G32" s="1" t="s">
        <v>67</v>
      </c>
    </row>
    <row r="33" spans="1:7" ht="14.25" x14ac:dyDescent="0.15">
      <c r="A33" s="10" t="s">
        <v>16</v>
      </c>
      <c r="B33" s="1" t="s">
        <v>17</v>
      </c>
      <c r="C33" s="1"/>
      <c r="D33" s="1"/>
      <c r="E33" s="1"/>
      <c r="F33" s="6">
        <f t="shared" si="2"/>
        <v>0</v>
      </c>
      <c r="G33" s="4"/>
    </row>
    <row r="34" spans="1:7" ht="14.25" x14ac:dyDescent="0.15">
      <c r="A34" s="10" t="s">
        <v>18</v>
      </c>
      <c r="B34" s="1" t="s">
        <v>19</v>
      </c>
      <c r="C34" s="1" t="s">
        <v>9</v>
      </c>
      <c r="D34" s="1">
        <v>500</v>
      </c>
      <c r="E34" s="1">
        <f>E18</f>
        <v>0</v>
      </c>
      <c r="F34" s="6">
        <f t="shared" si="2"/>
        <v>0</v>
      </c>
      <c r="G34" s="1" t="s">
        <v>67</v>
      </c>
    </row>
    <row r="35" spans="1:7" ht="26.1" customHeight="1" x14ac:dyDescent="0.15">
      <c r="A35" s="14"/>
      <c r="B35" s="34" t="s">
        <v>44</v>
      </c>
      <c r="C35" s="14"/>
      <c r="D35" s="14"/>
      <c r="E35" s="14"/>
      <c r="F35" s="13">
        <f>SUM(F23:F34)</f>
        <v>0</v>
      </c>
      <c r="G35" s="13">
        <f>SUM(G23:G34)</f>
        <v>0</v>
      </c>
    </row>
    <row r="36" spans="1:7" ht="26.1" customHeight="1" x14ac:dyDescent="0.15">
      <c r="A36" s="1">
        <v>802</v>
      </c>
      <c r="B36" s="1" t="s">
        <v>49</v>
      </c>
      <c r="C36" s="1"/>
      <c r="D36" s="1"/>
      <c r="E36" s="1"/>
      <c r="F36" s="6"/>
      <c r="G36" s="4"/>
    </row>
    <row r="37" spans="1:7" ht="26.1" customHeight="1" x14ac:dyDescent="0.15">
      <c r="A37" s="1" t="s">
        <v>50</v>
      </c>
      <c r="B37" s="1" t="s">
        <v>51</v>
      </c>
      <c r="C37" s="1"/>
      <c r="D37" s="1"/>
      <c r="E37" s="1"/>
      <c r="F37" s="6"/>
      <c r="G37" s="4"/>
    </row>
    <row r="38" spans="1:7" ht="26.1" customHeight="1" x14ac:dyDescent="0.15">
      <c r="A38" s="1">
        <v>-6</v>
      </c>
      <c r="B38" s="1" t="s">
        <v>52</v>
      </c>
      <c r="C38" s="1"/>
      <c r="D38" s="1"/>
      <c r="E38" s="1"/>
      <c r="F38" s="6"/>
      <c r="G38" s="4"/>
    </row>
    <row r="39" spans="1:7" ht="26.1" customHeight="1" x14ac:dyDescent="0.15">
      <c r="A39" s="1" t="s">
        <v>7</v>
      </c>
      <c r="B39" s="1" t="s">
        <v>53</v>
      </c>
      <c r="C39" s="1" t="s">
        <v>54</v>
      </c>
      <c r="D39" s="1">
        <v>120</v>
      </c>
      <c r="E39" s="1"/>
      <c r="F39" s="6">
        <f t="shared" ref="F39" si="3">E39*D39</f>
        <v>0</v>
      </c>
      <c r="G39" s="4"/>
    </row>
    <row r="40" spans="1:7" ht="26.1" customHeight="1" x14ac:dyDescent="0.15">
      <c r="A40" s="1" t="s">
        <v>55</v>
      </c>
      <c r="B40" s="1" t="s">
        <v>56</v>
      </c>
      <c r="C40" s="1"/>
      <c r="D40" s="1"/>
      <c r="E40" s="1"/>
      <c r="F40" s="6"/>
      <c r="G40" s="4"/>
    </row>
    <row r="41" spans="1:7" ht="26.1" customHeight="1" x14ac:dyDescent="0.15">
      <c r="A41" s="1">
        <v>-2</v>
      </c>
      <c r="B41" s="1" t="s">
        <v>57</v>
      </c>
      <c r="C41" s="1"/>
      <c r="D41" s="1"/>
      <c r="E41" s="1"/>
      <c r="F41" s="6"/>
      <c r="G41" s="4"/>
    </row>
    <row r="42" spans="1:7" ht="26.1" customHeight="1" x14ac:dyDescent="0.15">
      <c r="A42" s="1" t="s">
        <v>30</v>
      </c>
      <c r="B42" s="1" t="s">
        <v>58</v>
      </c>
      <c r="C42" s="1" t="s">
        <v>38</v>
      </c>
      <c r="D42" s="1">
        <v>126.1</v>
      </c>
      <c r="E42" s="5"/>
      <c r="F42" s="6">
        <f>E42*D42</f>
        <v>0</v>
      </c>
      <c r="G42" s="4"/>
    </row>
    <row r="43" spans="1:7" ht="30" customHeight="1" x14ac:dyDescent="0.15">
      <c r="A43" s="1" t="s">
        <v>13</v>
      </c>
      <c r="B43" s="1" t="s">
        <v>59</v>
      </c>
      <c r="C43" s="1" t="s">
        <v>8</v>
      </c>
      <c r="D43" s="1">
        <v>70</v>
      </c>
      <c r="E43" s="5"/>
      <c r="F43" s="6">
        <f>E43*D43</f>
        <v>0</v>
      </c>
      <c r="G43" s="4"/>
    </row>
    <row r="44" spans="1:7" ht="14.25" x14ac:dyDescent="0.15">
      <c r="A44" s="15"/>
      <c r="B44" s="34" t="s">
        <v>44</v>
      </c>
      <c r="C44" s="14"/>
      <c r="D44" s="14"/>
      <c r="E44" s="14"/>
      <c r="F44" s="13">
        <f>SUM(F36:F43)</f>
        <v>0</v>
      </c>
      <c r="G44" s="13">
        <f>SUM(G36:G43)</f>
        <v>0</v>
      </c>
    </row>
    <row r="45" spans="1:7" ht="14.25" x14ac:dyDescent="0.15">
      <c r="A45" s="16" t="s">
        <v>60</v>
      </c>
      <c r="B45" s="17"/>
      <c r="C45" s="17"/>
      <c r="D45" s="17"/>
      <c r="E45" s="17"/>
      <c r="F45" s="18">
        <f>F35+F19+F44</f>
        <v>0</v>
      </c>
      <c r="G45" s="18">
        <f>G35+G19+G44</f>
        <v>0</v>
      </c>
    </row>
    <row r="46" spans="1:7" ht="16.5" x14ac:dyDescent="0.15">
      <c r="A46" s="32" t="s">
        <v>61</v>
      </c>
      <c r="B46" s="32"/>
      <c r="C46" s="32"/>
      <c r="D46" s="32"/>
      <c r="E46" s="32"/>
    </row>
    <row r="47" spans="1:7" ht="16.5" x14ac:dyDescent="0.15">
      <c r="A47" s="32" t="s">
        <v>62</v>
      </c>
      <c r="B47" s="32"/>
      <c r="C47" s="32"/>
      <c r="D47" s="32"/>
      <c r="E47" s="32"/>
    </row>
    <row r="48" spans="1:7" ht="16.5" x14ac:dyDescent="0.15">
      <c r="A48" s="33" t="s">
        <v>63</v>
      </c>
      <c r="B48" s="33"/>
      <c r="C48" s="33"/>
      <c r="D48" s="33"/>
      <c r="E48" s="33"/>
    </row>
    <row r="49" spans="1:5" ht="16.5" x14ac:dyDescent="0.15">
      <c r="A49" s="33" t="s">
        <v>64</v>
      </c>
      <c r="B49" s="33"/>
      <c r="C49" s="33"/>
      <c r="D49" s="33"/>
      <c r="E49" s="33"/>
    </row>
    <row r="50" spans="1:5" ht="16.5" x14ac:dyDescent="0.15">
      <c r="A50" s="33" t="s">
        <v>65</v>
      </c>
      <c r="B50" s="33"/>
      <c r="C50" s="33"/>
      <c r="D50" s="33"/>
      <c r="E50" s="33"/>
    </row>
  </sheetData>
  <mergeCells count="12">
    <mergeCell ref="A46:E46"/>
    <mergeCell ref="A47:E47"/>
    <mergeCell ref="A48:E48"/>
    <mergeCell ref="A49:E49"/>
    <mergeCell ref="A50:E50"/>
    <mergeCell ref="A20:F20"/>
    <mergeCell ref="A21:F21"/>
    <mergeCell ref="A1:F1"/>
    <mergeCell ref="A2:F2"/>
    <mergeCell ref="A3:F3"/>
    <mergeCell ref="A5:B5"/>
    <mergeCell ref="A4:G4"/>
  </mergeCells>
  <phoneticPr fontId="1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B731F-143D-4147-8A79-58835B4092DC}">
  <dimension ref="B1:C6"/>
  <sheetViews>
    <sheetView workbookViewId="0">
      <selection activeCell="F10" sqref="F10"/>
    </sheetView>
  </sheetViews>
  <sheetFormatPr defaultRowHeight="13.5" x14ac:dyDescent="0.15"/>
  <cols>
    <col min="2" max="2" width="39.5" customWidth="1"/>
    <col min="3" max="3" width="11.25" customWidth="1"/>
  </cols>
  <sheetData>
    <row r="1" spans="2:3" x14ac:dyDescent="0.15">
      <c r="B1" s="3" t="s">
        <v>25</v>
      </c>
      <c r="C1" s="3" t="s">
        <v>26</v>
      </c>
    </row>
    <row r="2" spans="2:3" x14ac:dyDescent="0.15">
      <c r="B2" s="3" t="s">
        <v>20</v>
      </c>
      <c r="C2" s="4" t="e">
        <f>土建划分!#REF!*2+土建划分!#REF!*4+土建划分!#REF!*2</f>
        <v>#REF!</v>
      </c>
    </row>
    <row r="3" spans="2:3" x14ac:dyDescent="0.15">
      <c r="B3" s="3" t="s">
        <v>21</v>
      </c>
      <c r="C3" s="4" t="e">
        <f>土建划分!#REF!*2+土建划分!#REF!*6+土建划分!#REF!*12+土建划分!#REF!*18+土建划分!#REF!*24+土建划分!#REF!*2+土建划分!#REF!*6+土建划分!#REF!*12+土建划分!#REF!*18+土建划分!#REF!*24</f>
        <v>#REF!</v>
      </c>
    </row>
    <row r="4" spans="2:3" x14ac:dyDescent="0.15">
      <c r="B4" s="3" t="s">
        <v>22</v>
      </c>
      <c r="C4" s="4" t="e">
        <f>土建划分!#REF!*2</f>
        <v>#REF!</v>
      </c>
    </row>
    <row r="5" spans="2:3" x14ac:dyDescent="0.15">
      <c r="B5" s="3" t="s">
        <v>24</v>
      </c>
      <c r="C5" s="4" t="e">
        <f>土建划分!#REF!+土建划分!#REF!*2+土建划分!#REF!+土建划分!#REF!*2</f>
        <v>#REF!</v>
      </c>
    </row>
    <row r="6" spans="2:3" x14ac:dyDescent="0.15">
      <c r="B6" s="3" t="s">
        <v>23</v>
      </c>
      <c r="C6" s="4" t="e">
        <f>土建划分!#REF!+土建划分!#REF!+土建划分!#REF!+土建划分!#REF!</f>
        <v>#REF!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土建划分</vt:lpstr>
      <vt:lpstr>采购部分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cp:lastPrinted>2025-06-25T02:52:22Z</cp:lastPrinted>
  <dcterms:created xsi:type="dcterms:W3CDTF">2023-05-12T11:15:00Z</dcterms:created>
  <dcterms:modified xsi:type="dcterms:W3CDTF">2025-06-25T02:54:46Z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C0AC0F39A2F14122A1390C881BD1AD57_12</vt:lpwstr>
  </property>
  <property fmtid="{D5CDD505-2E9C-101B-9397-08002B2CF9AE}" pid="4" name="KSOReadingLayout">
    <vt:bool>true</vt:bool>
  </property>
</Properties>
</file>